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storage02\settori$\IA\LABIA\ACQUISTI\HACH\"/>
    </mc:Choice>
  </mc:AlternateContent>
  <bookViews>
    <workbookView xWindow="0" yWindow="0" windowWidth="28770" windowHeight="9015"/>
  </bookViews>
  <sheets>
    <sheet name="SCHEDA COMPUTO METRICO" sheetId="2" r:id="rId1"/>
  </sheets>
  <definedNames>
    <definedName name="_xlnm._FilterDatabase" localSheetId="0" hidden="1">'SCHEDA COMPUTO METRICO'!$A$3:$F$44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2" l="1"/>
  <c r="D7" i="2"/>
  <c r="E43" i="2"/>
  <c r="F43" i="2" s="1"/>
  <c r="D41" i="2"/>
  <c r="F41" i="2" s="1"/>
  <c r="E40" i="2"/>
  <c r="E39" i="2"/>
  <c r="D39" i="2"/>
  <c r="F39" i="2" s="1"/>
  <c r="E38" i="2"/>
  <c r="D38" i="2"/>
  <c r="F38" i="2" s="1"/>
  <c r="D34" i="2"/>
  <c r="F34" i="2" s="1"/>
  <c r="D33" i="2"/>
  <c r="F33" i="2" s="1"/>
  <c r="E32" i="2"/>
  <c r="D29" i="2"/>
  <c r="F29" i="2" s="1"/>
  <c r="D28" i="2"/>
  <c r="F28" i="2" s="1"/>
  <c r="E26" i="2"/>
  <c r="D24" i="2"/>
  <c r="F24" i="2" s="1"/>
  <c r="D23" i="2"/>
  <c r="F23" i="2" s="1"/>
  <c r="E19" i="2"/>
  <c r="E14" i="2"/>
  <c r="D13" i="2"/>
  <c r="F13" i="2" s="1"/>
  <c r="D11" i="2"/>
  <c r="F11" i="2" s="1"/>
  <c r="D9" i="2"/>
  <c r="F9" i="2" s="1"/>
  <c r="D8" i="2"/>
  <c r="F8" i="2" s="1"/>
  <c r="E6" i="2"/>
  <c r="D4" i="2"/>
  <c r="E11" i="2" l="1"/>
  <c r="E15" i="2"/>
  <c r="E13" i="2"/>
  <c r="E34" i="2"/>
  <c r="D40" i="2"/>
  <c r="F40" i="2" s="1"/>
  <c r="E4" i="2"/>
  <c r="D20" i="2"/>
  <c r="F20" i="2" s="1"/>
  <c r="D35" i="2"/>
  <c r="F35" i="2" s="1"/>
  <c r="E20" i="2"/>
  <c r="E35" i="2"/>
  <c r="E24" i="2"/>
  <c r="D16" i="2"/>
  <c r="F16" i="2" s="1"/>
  <c r="E12" i="2"/>
  <c r="E16" i="2"/>
  <c r="D31" i="2"/>
  <c r="F31" i="2" s="1"/>
  <c r="E31" i="2"/>
  <c r="F4" i="2"/>
  <c r="E5" i="2"/>
  <c r="D12" i="2"/>
  <c r="F12" i="2" s="1"/>
  <c r="D5" i="2"/>
  <c r="F5" i="2" s="1"/>
  <c r="D10" i="2"/>
  <c r="F10" i="2" s="1"/>
  <c r="D36" i="2"/>
  <c r="F36" i="2" s="1"/>
  <c r="E36" i="2"/>
  <c r="E10" i="2"/>
  <c r="E29" i="2"/>
  <c r="E37" i="2"/>
  <c r="D37" i="2"/>
  <c r="F37" i="2" s="1"/>
  <c r="E21" i="2"/>
  <c r="D21" i="2"/>
  <c r="F21" i="2" s="1"/>
  <c r="E27" i="2"/>
  <c r="D27" i="2"/>
  <c r="F27" i="2" s="1"/>
  <c r="D14" i="2"/>
  <c r="F14" i="2" s="1"/>
  <c r="D6" i="2"/>
  <c r="F6" i="2" s="1"/>
  <c r="E8" i="2"/>
  <c r="D18" i="2"/>
  <c r="F18" i="2" s="1"/>
  <c r="D32" i="2"/>
  <c r="F32" i="2" s="1"/>
  <c r="D15" i="2"/>
  <c r="F15" i="2" s="1"/>
  <c r="E18" i="2"/>
  <c r="D19" i="2"/>
  <c r="F19" i="2" s="1"/>
  <c r="E23" i="2"/>
  <c r="E28" i="2"/>
  <c r="E33" i="2"/>
  <c r="E41" i="2"/>
  <c r="D26" i="2"/>
  <c r="F26" i="2" s="1"/>
  <c r="D30" i="2"/>
  <c r="F30" i="2" s="1"/>
  <c r="E30" i="2"/>
  <c r="E9" i="2"/>
  <c r="D25" i="2" l="1"/>
  <c r="F25" i="2" s="1"/>
  <c r="E25" i="2"/>
  <c r="E17" i="2"/>
  <c r="D17" i="2"/>
  <c r="F17" i="2" s="1"/>
  <c r="D22" i="2"/>
  <c r="F22" i="2" s="1"/>
  <c r="E22" i="2"/>
  <c r="E7" i="2"/>
  <c r="F7" i="2"/>
  <c r="C42" i="2"/>
  <c r="F42" i="2" l="1"/>
  <c r="F44" i="2" s="1"/>
  <c r="E42" i="2"/>
  <c r="E44" i="2" s="1"/>
  <c r="D42" i="2"/>
</calcChain>
</file>

<file path=xl/sharedStrings.xml><?xml version="1.0" encoding="utf-8"?>
<sst xmlns="http://schemas.openxmlformats.org/spreadsheetml/2006/main" count="49" uniqueCount="49">
  <si>
    <t>COD. PRODOTTO</t>
  </si>
  <si>
    <t>LZQ035  Provettoni da 25 ml 200 pezzi, per Ganimede</t>
  </si>
  <si>
    <t>EYF563 Scatola in cartone per smaltimento dei test in cuvetta (trasporto in ADR) Dim. 580 x 400 x 500 mm, max. 25 kg</t>
  </si>
  <si>
    <t>EYF565 Scatola in cartone per smaltimento dei test in cuvetta (trasporto in ADR).Dimensioni 310 x 310 x 400 mm, max. 18 kg</t>
  </si>
  <si>
    <t>GCA200 REAGENTI GaniChem-N  + BOTTIGLIE RIFIUTI</t>
  </si>
  <si>
    <t>GCS 200 standard set GANIMEDE  P</t>
  </si>
  <si>
    <t>GCS 300 standard set GANIMEDE  N</t>
  </si>
  <si>
    <t>GCA100 REAGENTI GaniChem-P  + BOTTIGLIE RIFIUTI</t>
  </si>
  <si>
    <t>GCR100 SOLUZ.PULIZIA PER GANIMEDE P</t>
  </si>
  <si>
    <t>GCR200 SOLUZ.PULIZIA PER GANIMEDE N</t>
  </si>
  <si>
    <t>LCS313 CROMO IN TRACCE (LCK 313 CROMO VI + Cr in tracce)</t>
  </si>
  <si>
    <t>LCK 331 TENS CATIONICI</t>
  </si>
  <si>
    <t>LCK332 - 432 TENS ANIONICI</t>
  </si>
  <si>
    <t>LCK333 TENS.NON IONICI</t>
  </si>
  <si>
    <t>LCK314 COD</t>
  </si>
  <si>
    <t>LCK614 COD</t>
  </si>
  <si>
    <t>LCK394 OSSIDABILITA PERMANGANATO (KUBEL)</t>
  </si>
  <si>
    <t>LCK 313 CROMO VI E TOT.</t>
  </si>
  <si>
    <t>LCK 350 FOSFATI</t>
  </si>
  <si>
    <t>LCK 349 FOSFATI</t>
  </si>
  <si>
    <t>LCK 348 FOSFATI</t>
  </si>
  <si>
    <t>LCK302 NH4</t>
  </si>
  <si>
    <t>LCK303 NH4</t>
  </si>
  <si>
    <t>LCK304 NH4</t>
  </si>
  <si>
    <t>LCK305 NH4</t>
  </si>
  <si>
    <t>LCK 315 CIANURI</t>
  </si>
  <si>
    <t>LCK 238 N TOT</t>
  </si>
  <si>
    <t>LCK 338 N TOT</t>
  </si>
  <si>
    <t>LCK 410 CLORO LIBERO</t>
  </si>
  <si>
    <t>BBP068 PUNTALI PIPETTA  1,0-5,0ML</t>
  </si>
  <si>
    <t xml:space="preserve"> LCA 310 ADDISTA CLORO</t>
  </si>
  <si>
    <t xml:space="preserve"> LCA 703 ADDISTA</t>
  </si>
  <si>
    <t xml:space="preserve"> LCA 704 ADDISTA</t>
  </si>
  <si>
    <t xml:space="preserve"> LCA 705 ADDISTA</t>
  </si>
  <si>
    <t xml:space="preserve"> LCA 707 ADDISTA</t>
  </si>
  <si>
    <t xml:space="preserve"> LCA 333 ADDISTA</t>
  </si>
  <si>
    <t>LCK 521 FERRO TRACCE</t>
  </si>
  <si>
    <t>LCK345 FENOLI</t>
  </si>
  <si>
    <t>LCK346 FENOLI</t>
  </si>
  <si>
    <t>Spese di trasporto</t>
  </si>
  <si>
    <t xml:space="preserve">TOTALE </t>
  </si>
  <si>
    <t>TOTALE FORNITURA</t>
  </si>
  <si>
    <t>N.B. Trattandosi di affidamento a misura, le quantità dei prodotti sopra elencati sono meramente indicative e potranno variare in aumento o in diminuzione a seconda delle esigenze della Stazione Appaltante, nei limiti dell'importo di affidamento. La Stazione Appaltante si riserva di acquistare anche altri prodotti presenti a listino con l'applicazione dello stesso sconto che sarà offerto.
L'operatore economico aggiudicatario dell'affidamento sarà tenuto a trasmettere il listino di volta in volta aggiornato: i prezzi applicati saranno quelli del listino ribassati della % di sconto offerta.</t>
  </si>
  <si>
    <t>N° CONFEZIONI 1 ANNO</t>
  </si>
  <si>
    <t>N° CONFEZIONI 2 ANNI</t>
  </si>
  <si>
    <t>PREZZO CONFEZIONI</t>
  </si>
  <si>
    <t xml:space="preserve">IMPORTO CONFEZIONI TOTALI/ 1 ANNO </t>
  </si>
  <si>
    <t xml:space="preserve">IMPORTO CONFEZIONI TOTALI/ 2 ANNI </t>
  </si>
  <si>
    <t>SCHEDA COMPUTO METRICO 
LISTINO HACH 01/10/2023 - PREVISIONE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</si>
</sst>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6" formatCode="#,##0.00\ &quot;€&quot;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1" applyFill="1"/>
    <xf numFmtId="0" fontId="3" fillId="0" borderId="1" xfId="1" applyFont="1" applyFill="1" applyBorder="1"/>
    <xf numFmtId="0" fontId="4" fillId="0" borderId="0" xfId="1" applyFont="1" applyFill="1"/>
    <xf numFmtId="0" fontId="3" fillId="0" borderId="0" xfId="1" applyFont="1" applyFill="1" applyBorder="1"/>
    <xf numFmtId="0" fontId="3" fillId="0" borderId="5" xfId="1" applyFont="1" applyFill="1" applyBorder="1" applyAlignment="1">
      <alignment vertical="center" wrapText="1"/>
    </xf>
    <xf numFmtId="0" fontId="1" fillId="0" borderId="0" xfId="1" applyFill="1" applyAlignment="1">
      <alignment vertical="center"/>
    </xf>
    <xf numFmtId="44" fontId="6" fillId="0" borderId="0" xfId="1" applyNumberFormat="1" applyFont="1" applyFill="1" applyBorder="1"/>
    <xf numFmtId="44" fontId="6" fillId="0" borderId="0" xfId="1" applyNumberFormat="1" applyFont="1" applyFill="1"/>
    <xf numFmtId="166" fontId="3" fillId="0" borderId="0" xfId="1" applyNumberFormat="1" applyFont="1" applyFill="1" applyBorder="1"/>
    <xf numFmtId="166" fontId="3" fillId="0" borderId="1" xfId="1" applyNumberFormat="1" applyFont="1" applyFill="1" applyBorder="1"/>
    <xf numFmtId="166" fontId="1" fillId="0" borderId="0" xfId="1" applyNumberFormat="1" applyFill="1"/>
    <xf numFmtId="166" fontId="4" fillId="0" borderId="0" xfId="1" applyNumberFormat="1" applyFont="1" applyFill="1"/>
    <xf numFmtId="166" fontId="0" fillId="0" borderId="0" xfId="0" applyNumberFormat="1"/>
    <xf numFmtId="0" fontId="3" fillId="0" borderId="10" xfId="1" applyFont="1" applyFill="1" applyBorder="1"/>
    <xf numFmtId="0" fontId="2" fillId="0" borderId="12" xfId="1" applyFont="1" applyFill="1" applyBorder="1"/>
    <xf numFmtId="44" fontId="4" fillId="0" borderId="0" xfId="1" applyNumberFormat="1" applyFont="1" applyFill="1"/>
    <xf numFmtId="166" fontId="3" fillId="0" borderId="17" xfId="1" applyNumberFormat="1" applyFont="1" applyFill="1" applyBorder="1"/>
    <xf numFmtId="0" fontId="3" fillId="0" borderId="17" xfId="1" applyFont="1" applyFill="1" applyBorder="1"/>
    <xf numFmtId="166" fontId="3" fillId="0" borderId="14" xfId="1" applyNumberFormat="1" applyFont="1" applyFill="1" applyBorder="1"/>
    <xf numFmtId="166" fontId="3" fillId="0" borderId="10" xfId="1" applyNumberFormat="1" applyFont="1" applyFill="1" applyBorder="1"/>
    <xf numFmtId="166" fontId="3" fillId="0" borderId="16" xfId="1" applyNumberFormat="1" applyFont="1" applyFill="1" applyBorder="1"/>
    <xf numFmtId="166" fontId="3" fillId="0" borderId="12" xfId="1" applyNumberFormat="1" applyFont="1" applyFill="1" applyBorder="1"/>
    <xf numFmtId="166" fontId="3" fillId="0" borderId="18" xfId="1" applyNumberFormat="1" applyFont="1" applyFill="1" applyBorder="1"/>
    <xf numFmtId="166" fontId="4" fillId="2" borderId="9" xfId="1" applyNumberFormat="1" applyFont="1" applyFill="1" applyBorder="1" applyAlignment="1">
      <alignment vertical="center"/>
    </xf>
    <xf numFmtId="166" fontId="5" fillId="2" borderId="8" xfId="1" applyNumberFormat="1" applyFont="1" applyFill="1" applyBorder="1" applyAlignment="1">
      <alignment vertical="center"/>
    </xf>
    <xf numFmtId="166" fontId="3" fillId="0" borderId="2" xfId="1" applyNumberFormat="1" applyFont="1" applyFill="1" applyBorder="1"/>
    <xf numFmtId="0" fontId="3" fillId="0" borderId="2" xfId="1" applyFont="1" applyFill="1" applyBorder="1"/>
    <xf numFmtId="166" fontId="3" fillId="0" borderId="23" xfId="1" applyNumberFormat="1" applyFont="1" applyFill="1" applyBorder="1"/>
    <xf numFmtId="166" fontId="2" fillId="0" borderId="4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166" fontId="3" fillId="0" borderId="27" xfId="1" applyNumberFormat="1" applyFont="1" applyFill="1" applyBorder="1"/>
    <xf numFmtId="166" fontId="3" fillId="0" borderId="24" xfId="2" applyNumberFormat="1" applyFont="1" applyFill="1" applyBorder="1"/>
    <xf numFmtId="0" fontId="2" fillId="0" borderId="12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wrapText="1"/>
    </xf>
    <xf numFmtId="0" fontId="3" fillId="0" borderId="5" xfId="1" applyFont="1" applyFill="1" applyBorder="1" applyAlignment="1">
      <alignment wrapText="1"/>
    </xf>
    <xf numFmtId="0" fontId="3" fillId="0" borderId="5" xfId="1" applyFont="1" applyFill="1" applyBorder="1" applyAlignment="1">
      <alignment horizontal="left" vertical="justify" wrapText="1"/>
    </xf>
    <xf numFmtId="0" fontId="3" fillId="0" borderId="15" xfId="1" applyFont="1" applyFill="1" applyBorder="1" applyAlignment="1">
      <alignment wrapText="1"/>
    </xf>
    <xf numFmtId="0" fontId="3" fillId="0" borderId="25" xfId="1" applyFont="1" applyFill="1" applyBorder="1" applyAlignment="1">
      <alignment wrapText="1"/>
    </xf>
    <xf numFmtId="0" fontId="2" fillId="0" borderId="3" xfId="1" applyFont="1" applyFill="1" applyBorder="1" applyAlignment="1">
      <alignment wrapText="1"/>
    </xf>
    <xf numFmtId="0" fontId="3" fillId="0" borderId="26" xfId="1" applyFont="1" applyFill="1" applyBorder="1" applyAlignment="1">
      <alignment wrapText="1"/>
    </xf>
    <xf numFmtId="0" fontId="2" fillId="0" borderId="9" xfId="1" applyFont="1" applyFill="1" applyBorder="1" applyAlignment="1">
      <alignment wrapText="1"/>
    </xf>
    <xf numFmtId="0" fontId="1" fillId="0" borderId="0" xfId="1" applyFill="1" applyAlignment="1">
      <alignment wrapText="1"/>
    </xf>
    <xf numFmtId="0" fontId="4" fillId="0" borderId="0" xfId="1" applyFont="1" applyFill="1" applyBorder="1" applyAlignment="1">
      <alignment wrapText="1"/>
    </xf>
    <xf numFmtId="0" fontId="0" fillId="0" borderId="0" xfId="0" applyAlignment="1">
      <alignment wrapText="1"/>
    </xf>
    <xf numFmtId="164" fontId="5" fillId="0" borderId="19" xfId="2" applyFont="1" applyFill="1" applyBorder="1" applyAlignment="1">
      <alignment horizontal="center" vertical="center" wrapText="1"/>
    </xf>
    <xf numFmtId="164" fontId="5" fillId="0" borderId="13" xfId="2" applyFont="1" applyFill="1" applyBorder="1" applyAlignment="1">
      <alignment horizontal="center" vertical="center"/>
    </xf>
    <xf numFmtId="164" fontId="5" fillId="0" borderId="20" xfId="2" applyFont="1" applyFill="1" applyBorder="1" applyAlignment="1">
      <alignment horizontal="center" vertical="center"/>
    </xf>
    <xf numFmtId="164" fontId="5" fillId="0" borderId="21" xfId="2" applyFont="1" applyFill="1" applyBorder="1" applyAlignment="1">
      <alignment horizontal="center" vertical="center"/>
    </xf>
    <xf numFmtId="164" fontId="5" fillId="0" borderId="7" xfId="2" applyFont="1" applyFill="1" applyBorder="1" applyAlignment="1">
      <alignment horizontal="center" vertical="center"/>
    </xf>
    <xf numFmtId="164" fontId="5" fillId="0" borderId="8" xfId="2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left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20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</cellXfs>
  <cellStyles count="4">
    <cellStyle name="Euro" xfId="2"/>
    <cellStyle name="Normale" xfId="0" builtinId="0"/>
    <cellStyle name="Normale 2" xfId="1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A22" workbookViewId="0">
      <selection activeCell="A37" sqref="A37"/>
    </sheetView>
  </sheetViews>
  <sheetFormatPr defaultRowHeight="15" x14ac:dyDescent="0.25"/>
  <cols>
    <col min="1" max="1" width="94.140625" style="44" customWidth="1"/>
    <col min="2" max="2" width="13.28515625" style="13" customWidth="1"/>
    <col min="3" max="3" width="15.7109375" customWidth="1"/>
    <col min="4" max="4" width="15.85546875" customWidth="1"/>
    <col min="5" max="5" width="18.140625" customWidth="1"/>
    <col min="6" max="6" width="17.5703125" customWidth="1"/>
    <col min="7" max="7" width="14.85546875" bestFit="1" customWidth="1"/>
  </cols>
  <sheetData>
    <row r="1" spans="1:6" s="3" customFormat="1" x14ac:dyDescent="0.2">
      <c r="A1" s="45" t="s">
        <v>48</v>
      </c>
      <c r="B1" s="46"/>
      <c r="C1" s="46"/>
      <c r="D1" s="46"/>
      <c r="E1" s="46"/>
      <c r="F1" s="47"/>
    </row>
    <row r="2" spans="1:6" s="1" customFormat="1" ht="13.5" thickBot="1" x14ac:dyDescent="0.25">
      <c r="A2" s="48"/>
      <c r="B2" s="49"/>
      <c r="C2" s="49"/>
      <c r="D2" s="49"/>
      <c r="E2" s="49"/>
      <c r="F2" s="50"/>
    </row>
    <row r="3" spans="1:6" s="6" customFormat="1" ht="39" thickBot="1" x14ac:dyDescent="0.3">
      <c r="A3" s="33" t="s">
        <v>0</v>
      </c>
      <c r="B3" s="29" t="s">
        <v>45</v>
      </c>
      <c r="C3" s="30" t="s">
        <v>43</v>
      </c>
      <c r="D3" s="30" t="s">
        <v>44</v>
      </c>
      <c r="E3" s="30" t="s">
        <v>46</v>
      </c>
      <c r="F3" s="30" t="s">
        <v>47</v>
      </c>
    </row>
    <row r="4" spans="1:6" s="1" customFormat="1" ht="12.75" x14ac:dyDescent="0.2">
      <c r="A4" s="34" t="s">
        <v>1</v>
      </c>
      <c r="B4" s="26">
        <v>218</v>
      </c>
      <c r="C4" s="27">
        <v>1</v>
      </c>
      <c r="D4" s="27">
        <f>+C4*2</f>
        <v>2</v>
      </c>
      <c r="E4" s="26">
        <f t="shared" ref="E4:F9" si="0">$B4*C4</f>
        <v>218</v>
      </c>
      <c r="F4" s="28">
        <f>$B4*D4</f>
        <v>436</v>
      </c>
    </row>
    <row r="5" spans="1:6" s="1" customFormat="1" ht="25.5" x14ac:dyDescent="0.2">
      <c r="A5" s="35" t="s">
        <v>2</v>
      </c>
      <c r="B5" s="10">
        <v>13.2</v>
      </c>
      <c r="C5" s="2">
        <v>4</v>
      </c>
      <c r="D5" s="2">
        <f t="shared" ref="D5:D41" si="1">+C5*2</f>
        <v>8</v>
      </c>
      <c r="E5" s="10">
        <f t="shared" si="0"/>
        <v>52.8</v>
      </c>
      <c r="F5" s="19">
        <f t="shared" si="0"/>
        <v>105.6</v>
      </c>
    </row>
    <row r="6" spans="1:6" s="1" customFormat="1" ht="25.5" x14ac:dyDescent="0.2">
      <c r="A6" s="35" t="s">
        <v>3</v>
      </c>
      <c r="B6" s="10">
        <v>6.9</v>
      </c>
      <c r="C6" s="2">
        <v>6</v>
      </c>
      <c r="D6" s="2">
        <f t="shared" si="1"/>
        <v>12</v>
      </c>
      <c r="E6" s="10">
        <f t="shared" si="0"/>
        <v>41.400000000000006</v>
      </c>
      <c r="F6" s="19">
        <f t="shared" si="0"/>
        <v>82.800000000000011</v>
      </c>
    </row>
    <row r="7" spans="1:6" s="3" customFormat="1" x14ac:dyDescent="0.2">
      <c r="A7" s="36" t="s">
        <v>4</v>
      </c>
      <c r="B7" s="10">
        <v>284</v>
      </c>
      <c r="C7" s="2">
        <v>6</v>
      </c>
      <c r="D7" s="2">
        <f>+C7*2</f>
        <v>12</v>
      </c>
      <c r="E7" s="10">
        <f t="shared" si="0"/>
        <v>1704</v>
      </c>
      <c r="F7" s="19">
        <f t="shared" si="0"/>
        <v>3408</v>
      </c>
    </row>
    <row r="8" spans="1:6" s="3" customFormat="1" x14ac:dyDescent="0.2">
      <c r="A8" s="5" t="s">
        <v>5</v>
      </c>
      <c r="B8" s="10">
        <v>358</v>
      </c>
      <c r="C8" s="2">
        <v>1</v>
      </c>
      <c r="D8" s="2">
        <f t="shared" si="1"/>
        <v>2</v>
      </c>
      <c r="E8" s="10">
        <f t="shared" si="0"/>
        <v>358</v>
      </c>
      <c r="F8" s="19">
        <f t="shared" si="0"/>
        <v>716</v>
      </c>
    </row>
    <row r="9" spans="1:6" s="3" customFormat="1" x14ac:dyDescent="0.2">
      <c r="A9" s="5" t="s">
        <v>6</v>
      </c>
      <c r="B9" s="10">
        <v>361</v>
      </c>
      <c r="C9" s="2">
        <v>1</v>
      </c>
      <c r="D9" s="2">
        <f t="shared" si="1"/>
        <v>2</v>
      </c>
      <c r="E9" s="10">
        <f t="shared" si="0"/>
        <v>361</v>
      </c>
      <c r="F9" s="19">
        <f t="shared" si="0"/>
        <v>722</v>
      </c>
    </row>
    <row r="10" spans="1:6" s="3" customFormat="1" x14ac:dyDescent="0.2">
      <c r="A10" s="36" t="s">
        <v>7</v>
      </c>
      <c r="B10" s="10">
        <v>284</v>
      </c>
      <c r="C10" s="2">
        <v>7</v>
      </c>
      <c r="D10" s="2">
        <f t="shared" si="1"/>
        <v>14</v>
      </c>
      <c r="E10" s="10">
        <f t="shared" ref="E10:F41" si="2">$B10*C10</f>
        <v>1988</v>
      </c>
      <c r="F10" s="19">
        <f t="shared" si="2"/>
        <v>3976</v>
      </c>
    </row>
    <row r="11" spans="1:6" s="3" customFormat="1" x14ac:dyDescent="0.2">
      <c r="A11" s="5" t="s">
        <v>8</v>
      </c>
      <c r="B11" s="10">
        <v>55.6</v>
      </c>
      <c r="C11" s="2">
        <v>2</v>
      </c>
      <c r="D11" s="2">
        <f t="shared" si="1"/>
        <v>4</v>
      </c>
      <c r="E11" s="10">
        <f t="shared" si="2"/>
        <v>111.2</v>
      </c>
      <c r="F11" s="19">
        <f t="shared" si="2"/>
        <v>222.4</v>
      </c>
    </row>
    <row r="12" spans="1:6" s="3" customFormat="1" x14ac:dyDescent="0.2">
      <c r="A12" s="5" t="s">
        <v>9</v>
      </c>
      <c r="B12" s="10">
        <v>138</v>
      </c>
      <c r="C12" s="2">
        <v>1</v>
      </c>
      <c r="D12" s="2">
        <f t="shared" si="1"/>
        <v>2</v>
      </c>
      <c r="E12" s="10">
        <f t="shared" si="2"/>
        <v>138</v>
      </c>
      <c r="F12" s="19">
        <f t="shared" si="2"/>
        <v>276</v>
      </c>
    </row>
    <row r="13" spans="1:6" s="3" customFormat="1" x14ac:dyDescent="0.2">
      <c r="A13" s="5" t="s">
        <v>10</v>
      </c>
      <c r="B13" s="10">
        <v>159</v>
      </c>
      <c r="C13" s="2">
        <v>3</v>
      </c>
      <c r="D13" s="2">
        <f t="shared" si="1"/>
        <v>6</v>
      </c>
      <c r="E13" s="10">
        <f t="shared" si="2"/>
        <v>477</v>
      </c>
      <c r="F13" s="19">
        <f t="shared" si="2"/>
        <v>954</v>
      </c>
    </row>
    <row r="14" spans="1:6" s="3" customFormat="1" x14ac:dyDescent="0.2">
      <c r="A14" s="35" t="s">
        <v>11</v>
      </c>
      <c r="B14" s="10">
        <v>182</v>
      </c>
      <c r="C14" s="2">
        <v>1</v>
      </c>
      <c r="D14" s="2">
        <f t="shared" si="1"/>
        <v>2</v>
      </c>
      <c r="E14" s="10">
        <f t="shared" si="2"/>
        <v>182</v>
      </c>
      <c r="F14" s="19">
        <f t="shared" si="2"/>
        <v>364</v>
      </c>
    </row>
    <row r="15" spans="1:6" s="3" customFormat="1" x14ac:dyDescent="0.2">
      <c r="A15" s="35" t="s">
        <v>12</v>
      </c>
      <c r="B15" s="10">
        <v>184</v>
      </c>
      <c r="C15" s="2">
        <v>13</v>
      </c>
      <c r="D15" s="2">
        <f t="shared" si="1"/>
        <v>26</v>
      </c>
      <c r="E15" s="10">
        <f t="shared" si="2"/>
        <v>2392</v>
      </c>
      <c r="F15" s="19">
        <f t="shared" si="2"/>
        <v>4784</v>
      </c>
    </row>
    <row r="16" spans="1:6" s="3" customFormat="1" x14ac:dyDescent="0.2">
      <c r="A16" s="35" t="s">
        <v>13</v>
      </c>
      <c r="B16" s="10">
        <v>223</v>
      </c>
      <c r="C16" s="2">
        <v>13</v>
      </c>
      <c r="D16" s="2">
        <f t="shared" si="1"/>
        <v>26</v>
      </c>
      <c r="E16" s="10">
        <f t="shared" si="2"/>
        <v>2899</v>
      </c>
      <c r="F16" s="19">
        <f t="shared" si="2"/>
        <v>5798</v>
      </c>
    </row>
    <row r="17" spans="1:6" s="3" customFormat="1" x14ac:dyDescent="0.2">
      <c r="A17" s="35" t="s">
        <v>14</v>
      </c>
      <c r="B17" s="10">
        <v>145</v>
      </c>
      <c r="C17" s="2">
        <v>24</v>
      </c>
      <c r="D17" s="2">
        <f t="shared" si="1"/>
        <v>48</v>
      </c>
      <c r="E17" s="10">
        <f t="shared" si="2"/>
        <v>3480</v>
      </c>
      <c r="F17" s="19">
        <f t="shared" si="2"/>
        <v>6960</v>
      </c>
    </row>
    <row r="18" spans="1:6" s="3" customFormat="1" x14ac:dyDescent="0.2">
      <c r="A18" s="35" t="s">
        <v>15</v>
      </c>
      <c r="B18" s="10">
        <v>145</v>
      </c>
      <c r="C18" s="2">
        <v>34</v>
      </c>
      <c r="D18" s="2">
        <f t="shared" si="1"/>
        <v>68</v>
      </c>
      <c r="E18" s="10">
        <f t="shared" si="2"/>
        <v>4930</v>
      </c>
      <c r="F18" s="19">
        <f t="shared" si="2"/>
        <v>9860</v>
      </c>
    </row>
    <row r="19" spans="1:6" s="3" customFormat="1" x14ac:dyDescent="0.2">
      <c r="A19" s="35" t="s">
        <v>16</v>
      </c>
      <c r="B19" s="10">
        <v>147</v>
      </c>
      <c r="C19" s="2">
        <v>4</v>
      </c>
      <c r="D19" s="2">
        <f t="shared" si="1"/>
        <v>8</v>
      </c>
      <c r="E19" s="10">
        <f t="shared" si="2"/>
        <v>588</v>
      </c>
      <c r="F19" s="19">
        <f t="shared" si="2"/>
        <v>1176</v>
      </c>
    </row>
    <row r="20" spans="1:6" s="3" customFormat="1" x14ac:dyDescent="0.2">
      <c r="A20" s="35" t="s">
        <v>17</v>
      </c>
      <c r="B20" s="10">
        <v>163</v>
      </c>
      <c r="C20" s="2">
        <v>2</v>
      </c>
      <c r="D20" s="2">
        <f t="shared" si="1"/>
        <v>4</v>
      </c>
      <c r="E20" s="10">
        <f t="shared" si="2"/>
        <v>326</v>
      </c>
      <c r="F20" s="19">
        <f t="shared" si="2"/>
        <v>652</v>
      </c>
    </row>
    <row r="21" spans="1:6" s="3" customFormat="1" x14ac:dyDescent="0.2">
      <c r="A21" s="35" t="s">
        <v>18</v>
      </c>
      <c r="B21" s="10">
        <v>181</v>
      </c>
      <c r="C21" s="2">
        <v>7</v>
      </c>
      <c r="D21" s="2">
        <f t="shared" si="1"/>
        <v>14</v>
      </c>
      <c r="E21" s="10">
        <f t="shared" si="2"/>
        <v>1267</v>
      </c>
      <c r="F21" s="19">
        <f t="shared" si="2"/>
        <v>2534</v>
      </c>
    </row>
    <row r="22" spans="1:6" s="3" customFormat="1" x14ac:dyDescent="0.2">
      <c r="A22" s="35" t="s">
        <v>19</v>
      </c>
      <c r="B22" s="10">
        <v>181</v>
      </c>
      <c r="C22" s="2">
        <v>3</v>
      </c>
      <c r="D22" s="2">
        <f t="shared" si="1"/>
        <v>6</v>
      </c>
      <c r="E22" s="10">
        <f t="shared" si="2"/>
        <v>543</v>
      </c>
      <c r="F22" s="19">
        <f t="shared" si="2"/>
        <v>1086</v>
      </c>
    </row>
    <row r="23" spans="1:6" s="3" customFormat="1" x14ac:dyDescent="0.2">
      <c r="A23" s="35" t="s">
        <v>20</v>
      </c>
      <c r="B23" s="10">
        <v>181</v>
      </c>
      <c r="C23" s="2">
        <v>11</v>
      </c>
      <c r="D23" s="2">
        <f t="shared" si="1"/>
        <v>22</v>
      </c>
      <c r="E23" s="10">
        <f t="shared" si="2"/>
        <v>1991</v>
      </c>
      <c r="F23" s="19">
        <f>$B23*D23</f>
        <v>3982</v>
      </c>
    </row>
    <row r="24" spans="1:6" s="3" customFormat="1" x14ac:dyDescent="0.2">
      <c r="A24" s="35" t="s">
        <v>21</v>
      </c>
      <c r="B24" s="10">
        <v>157</v>
      </c>
      <c r="C24" s="2">
        <v>12</v>
      </c>
      <c r="D24" s="2">
        <f t="shared" si="1"/>
        <v>24</v>
      </c>
      <c r="E24" s="10">
        <f t="shared" si="2"/>
        <v>1884</v>
      </c>
      <c r="F24" s="19">
        <f t="shared" si="2"/>
        <v>3768</v>
      </c>
    </row>
    <row r="25" spans="1:6" s="3" customFormat="1" x14ac:dyDescent="0.2">
      <c r="A25" s="35" t="s">
        <v>22</v>
      </c>
      <c r="B25" s="10">
        <v>157</v>
      </c>
      <c r="C25" s="2">
        <v>22</v>
      </c>
      <c r="D25" s="2">
        <f t="shared" si="1"/>
        <v>44</v>
      </c>
      <c r="E25" s="10">
        <f t="shared" si="2"/>
        <v>3454</v>
      </c>
      <c r="F25" s="19">
        <f t="shared" si="2"/>
        <v>6908</v>
      </c>
    </row>
    <row r="26" spans="1:6" s="3" customFormat="1" x14ac:dyDescent="0.2">
      <c r="A26" s="35" t="s">
        <v>23</v>
      </c>
      <c r="B26" s="10">
        <v>157</v>
      </c>
      <c r="C26" s="2">
        <v>45</v>
      </c>
      <c r="D26" s="2">
        <f t="shared" si="1"/>
        <v>90</v>
      </c>
      <c r="E26" s="10">
        <f t="shared" si="2"/>
        <v>7065</v>
      </c>
      <c r="F26" s="19">
        <f t="shared" si="2"/>
        <v>14130</v>
      </c>
    </row>
    <row r="27" spans="1:6" s="3" customFormat="1" x14ac:dyDescent="0.2">
      <c r="A27" s="35" t="s">
        <v>24</v>
      </c>
      <c r="B27" s="10">
        <v>157</v>
      </c>
      <c r="C27" s="2">
        <v>20</v>
      </c>
      <c r="D27" s="2">
        <f t="shared" si="1"/>
        <v>40</v>
      </c>
      <c r="E27" s="10">
        <f t="shared" si="2"/>
        <v>3140</v>
      </c>
      <c r="F27" s="19">
        <f t="shared" si="2"/>
        <v>6280</v>
      </c>
    </row>
    <row r="28" spans="1:6" s="3" customFormat="1" x14ac:dyDescent="0.2">
      <c r="A28" s="35" t="s">
        <v>25</v>
      </c>
      <c r="B28" s="10">
        <v>137</v>
      </c>
      <c r="C28" s="2">
        <v>1</v>
      </c>
      <c r="D28" s="2">
        <f t="shared" si="1"/>
        <v>2</v>
      </c>
      <c r="E28" s="10">
        <f t="shared" si="2"/>
        <v>137</v>
      </c>
      <c r="F28" s="19">
        <f t="shared" si="2"/>
        <v>274</v>
      </c>
    </row>
    <row r="29" spans="1:6" s="3" customFormat="1" x14ac:dyDescent="0.2">
      <c r="A29" s="35" t="s">
        <v>26</v>
      </c>
      <c r="B29" s="10">
        <v>201</v>
      </c>
      <c r="C29" s="2">
        <v>5</v>
      </c>
      <c r="D29" s="2">
        <f t="shared" si="1"/>
        <v>10</v>
      </c>
      <c r="E29" s="10">
        <f t="shared" si="2"/>
        <v>1005</v>
      </c>
      <c r="F29" s="19">
        <f t="shared" si="2"/>
        <v>2010</v>
      </c>
    </row>
    <row r="30" spans="1:6" s="3" customFormat="1" x14ac:dyDescent="0.2">
      <c r="A30" s="35" t="s">
        <v>27</v>
      </c>
      <c r="B30" s="10">
        <v>201</v>
      </c>
      <c r="C30" s="2">
        <v>11</v>
      </c>
      <c r="D30" s="2">
        <f t="shared" si="1"/>
        <v>22</v>
      </c>
      <c r="E30" s="10">
        <f t="shared" si="2"/>
        <v>2211</v>
      </c>
      <c r="F30" s="19">
        <f t="shared" si="2"/>
        <v>4422</v>
      </c>
    </row>
    <row r="31" spans="1:6" s="3" customFormat="1" x14ac:dyDescent="0.2">
      <c r="A31" s="35" t="s">
        <v>28</v>
      </c>
      <c r="B31" s="10">
        <v>55.9</v>
      </c>
      <c r="C31" s="2">
        <v>5</v>
      </c>
      <c r="D31" s="2">
        <f t="shared" si="1"/>
        <v>10</v>
      </c>
      <c r="E31" s="10">
        <f t="shared" si="2"/>
        <v>279.5</v>
      </c>
      <c r="F31" s="19">
        <f t="shared" si="2"/>
        <v>559</v>
      </c>
    </row>
    <row r="32" spans="1:6" s="3" customFormat="1" x14ac:dyDescent="0.2">
      <c r="A32" s="35" t="s">
        <v>29</v>
      </c>
      <c r="B32" s="10">
        <v>56.6</v>
      </c>
      <c r="C32" s="2">
        <v>10</v>
      </c>
      <c r="D32" s="2">
        <f t="shared" si="1"/>
        <v>20</v>
      </c>
      <c r="E32" s="10">
        <f t="shared" si="2"/>
        <v>566</v>
      </c>
      <c r="F32" s="19">
        <f t="shared" si="2"/>
        <v>1132</v>
      </c>
    </row>
    <row r="33" spans="1:8" s="3" customFormat="1" x14ac:dyDescent="0.2">
      <c r="A33" s="35" t="s">
        <v>30</v>
      </c>
      <c r="B33" s="10">
        <v>85.9</v>
      </c>
      <c r="C33" s="2">
        <v>1</v>
      </c>
      <c r="D33" s="2">
        <f t="shared" si="1"/>
        <v>2</v>
      </c>
      <c r="E33" s="10">
        <f t="shared" si="2"/>
        <v>85.9</v>
      </c>
      <c r="F33" s="19">
        <f t="shared" si="2"/>
        <v>171.8</v>
      </c>
    </row>
    <row r="34" spans="1:8" s="3" customFormat="1" x14ac:dyDescent="0.2">
      <c r="A34" s="35" t="s">
        <v>31</v>
      </c>
      <c r="B34" s="10">
        <v>108</v>
      </c>
      <c r="C34" s="2">
        <v>1</v>
      </c>
      <c r="D34" s="2">
        <f t="shared" si="1"/>
        <v>2</v>
      </c>
      <c r="E34" s="10">
        <f t="shared" si="2"/>
        <v>108</v>
      </c>
      <c r="F34" s="19">
        <f t="shared" si="2"/>
        <v>216</v>
      </c>
    </row>
    <row r="35" spans="1:8" s="3" customFormat="1" x14ac:dyDescent="0.2">
      <c r="A35" s="35" t="s">
        <v>32</v>
      </c>
      <c r="B35" s="10">
        <v>108</v>
      </c>
      <c r="C35" s="2">
        <v>1</v>
      </c>
      <c r="D35" s="2">
        <f t="shared" si="1"/>
        <v>2</v>
      </c>
      <c r="E35" s="10">
        <f t="shared" si="2"/>
        <v>108</v>
      </c>
      <c r="F35" s="19">
        <f t="shared" si="2"/>
        <v>216</v>
      </c>
    </row>
    <row r="36" spans="1:8" s="3" customFormat="1" x14ac:dyDescent="0.2">
      <c r="A36" s="35" t="s">
        <v>33</v>
      </c>
      <c r="B36" s="10">
        <v>108</v>
      </c>
      <c r="C36" s="2">
        <v>1</v>
      </c>
      <c r="D36" s="2">
        <f t="shared" si="1"/>
        <v>2</v>
      </c>
      <c r="E36" s="10">
        <f t="shared" si="2"/>
        <v>108</v>
      </c>
      <c r="F36" s="19">
        <f t="shared" si="2"/>
        <v>216</v>
      </c>
    </row>
    <row r="37" spans="1:8" s="3" customFormat="1" x14ac:dyDescent="0.2">
      <c r="A37" s="35" t="s">
        <v>34</v>
      </c>
      <c r="B37" s="10">
        <v>108</v>
      </c>
      <c r="C37" s="2">
        <v>1</v>
      </c>
      <c r="D37" s="2">
        <f t="shared" si="1"/>
        <v>2</v>
      </c>
      <c r="E37" s="10">
        <f t="shared" si="2"/>
        <v>108</v>
      </c>
      <c r="F37" s="19">
        <f t="shared" si="2"/>
        <v>216</v>
      </c>
    </row>
    <row r="38" spans="1:8" s="3" customFormat="1" x14ac:dyDescent="0.2">
      <c r="A38" s="35" t="s">
        <v>35</v>
      </c>
      <c r="B38" s="10">
        <v>85.9</v>
      </c>
      <c r="C38" s="2">
        <v>1</v>
      </c>
      <c r="D38" s="2">
        <f t="shared" si="1"/>
        <v>2</v>
      </c>
      <c r="E38" s="10">
        <f t="shared" si="2"/>
        <v>85.9</v>
      </c>
      <c r="F38" s="19">
        <f t="shared" si="2"/>
        <v>171.8</v>
      </c>
    </row>
    <row r="39" spans="1:8" s="3" customFormat="1" x14ac:dyDescent="0.2">
      <c r="A39" s="37" t="s">
        <v>36</v>
      </c>
      <c r="B39" s="10">
        <v>150</v>
      </c>
      <c r="C39" s="2">
        <v>1</v>
      </c>
      <c r="D39" s="2">
        <f t="shared" si="1"/>
        <v>2</v>
      </c>
      <c r="E39" s="10">
        <f t="shared" si="2"/>
        <v>150</v>
      </c>
      <c r="F39" s="19">
        <f t="shared" si="2"/>
        <v>300</v>
      </c>
    </row>
    <row r="40" spans="1:8" s="3" customFormat="1" x14ac:dyDescent="0.2">
      <c r="A40" s="35" t="s">
        <v>37</v>
      </c>
      <c r="B40" s="10">
        <v>131</v>
      </c>
      <c r="C40" s="2">
        <v>2</v>
      </c>
      <c r="D40" s="2">
        <f t="shared" si="1"/>
        <v>4</v>
      </c>
      <c r="E40" s="10">
        <f t="shared" si="2"/>
        <v>262</v>
      </c>
      <c r="F40" s="19">
        <f t="shared" si="2"/>
        <v>524</v>
      </c>
    </row>
    <row r="41" spans="1:8" s="3" customFormat="1" ht="15.75" thickBot="1" x14ac:dyDescent="0.25">
      <c r="A41" s="38" t="s">
        <v>38</v>
      </c>
      <c r="B41" s="20">
        <v>131</v>
      </c>
      <c r="C41" s="14">
        <v>2</v>
      </c>
      <c r="D41" s="14">
        <f t="shared" si="1"/>
        <v>4</v>
      </c>
      <c r="E41" s="20">
        <f t="shared" si="2"/>
        <v>262</v>
      </c>
      <c r="F41" s="21">
        <f t="shared" si="2"/>
        <v>524</v>
      </c>
    </row>
    <row r="42" spans="1:8" s="3" customFormat="1" ht="15.75" thickBot="1" x14ac:dyDescent="0.25">
      <c r="A42" s="39" t="s">
        <v>41</v>
      </c>
      <c r="B42" s="32"/>
      <c r="C42" s="15">
        <f>+SUM(C4:C41)</f>
        <v>286</v>
      </c>
      <c r="D42" s="15">
        <f>+SUM(D4:D41)</f>
        <v>572</v>
      </c>
      <c r="E42" s="22">
        <f>SUM(E4:E41)</f>
        <v>45066.700000000004</v>
      </c>
      <c r="F42" s="22">
        <f>SUM(F4:F41)</f>
        <v>90133.400000000009</v>
      </c>
    </row>
    <row r="43" spans="1:8" s="3" customFormat="1" ht="15.75" thickBot="1" x14ac:dyDescent="0.25">
      <c r="A43" s="40" t="s">
        <v>39</v>
      </c>
      <c r="B43" s="31">
        <v>70</v>
      </c>
      <c r="C43" s="18">
        <v>4</v>
      </c>
      <c r="D43" s="18">
        <f>C43*2</f>
        <v>8</v>
      </c>
      <c r="E43" s="17">
        <f>B43*D43</f>
        <v>560</v>
      </c>
      <c r="F43" s="23">
        <f>+E43*2</f>
        <v>1120</v>
      </c>
    </row>
    <row r="44" spans="1:8" s="3" customFormat="1" ht="16.5" thickBot="1" x14ac:dyDescent="0.25">
      <c r="A44" s="41" t="s">
        <v>40</v>
      </c>
      <c r="B44" s="9"/>
      <c r="C44" s="4"/>
      <c r="D44" s="4"/>
      <c r="E44" s="24">
        <f>E42+E43</f>
        <v>45626.700000000004</v>
      </c>
      <c r="F44" s="25">
        <f>F42+F43</f>
        <v>91253.400000000009</v>
      </c>
      <c r="G44" s="16"/>
    </row>
    <row r="45" spans="1:8" s="1" customFormat="1" ht="18.75" thickBot="1" x14ac:dyDescent="0.3">
      <c r="A45" s="42"/>
      <c r="B45" s="11"/>
      <c r="G45" s="7"/>
      <c r="H45" s="7"/>
    </row>
    <row r="46" spans="1:8" s="1" customFormat="1" ht="18" x14ac:dyDescent="0.25">
      <c r="A46" s="51" t="s">
        <v>42</v>
      </c>
      <c r="B46" s="52"/>
      <c r="C46" s="52"/>
      <c r="D46" s="52"/>
      <c r="E46" s="52"/>
      <c r="F46" s="53"/>
      <c r="G46" s="8"/>
      <c r="H46" s="8"/>
    </row>
    <row r="47" spans="1:8" s="1" customFormat="1" ht="18" x14ac:dyDescent="0.25">
      <c r="A47" s="54"/>
      <c r="B47" s="55"/>
      <c r="C47" s="55"/>
      <c r="D47" s="55"/>
      <c r="E47" s="55"/>
      <c r="F47" s="56"/>
      <c r="G47" s="8"/>
    </row>
    <row r="48" spans="1:8" s="1" customFormat="1" ht="30.75" customHeight="1" thickBot="1" x14ac:dyDescent="0.3">
      <c r="A48" s="57"/>
      <c r="B48" s="58"/>
      <c r="C48" s="58"/>
      <c r="D48" s="58"/>
      <c r="E48" s="58"/>
      <c r="F48" s="59"/>
      <c r="G48" s="8"/>
    </row>
    <row r="49" spans="1:7" s="1" customFormat="1" ht="18" x14ac:dyDescent="0.25">
      <c r="A49" s="42"/>
      <c r="B49" s="11"/>
      <c r="G49" s="8"/>
    </row>
    <row r="50" spans="1:7" s="1" customFormat="1" ht="18" x14ac:dyDescent="0.25">
      <c r="A50" s="42"/>
      <c r="B50" s="11"/>
      <c r="G50" s="8"/>
    </row>
    <row r="51" spans="1:7" s="1" customFormat="1" ht="18" x14ac:dyDescent="0.25">
      <c r="A51" s="42"/>
      <c r="B51" s="11"/>
      <c r="G51" s="8"/>
    </row>
    <row r="52" spans="1:7" s="1" customFormat="1" ht="18" x14ac:dyDescent="0.25">
      <c r="A52" s="42"/>
      <c r="B52" s="11"/>
      <c r="G52" s="8"/>
    </row>
    <row r="53" spans="1:7" s="1" customFormat="1" ht="18" x14ac:dyDescent="0.25">
      <c r="A53" s="42"/>
      <c r="B53" s="11"/>
      <c r="G53" s="8"/>
    </row>
    <row r="54" spans="1:7" s="1" customFormat="1" x14ac:dyDescent="0.2">
      <c r="A54" s="43"/>
      <c r="B54" s="12"/>
    </row>
    <row r="55" spans="1:7" s="1" customFormat="1" x14ac:dyDescent="0.2">
      <c r="A55" s="43"/>
      <c r="B55" s="12"/>
    </row>
    <row r="56" spans="1:7" s="1" customFormat="1" ht="12.75" x14ac:dyDescent="0.2">
      <c r="A56" s="42"/>
      <c r="B56" s="11"/>
    </row>
    <row r="57" spans="1:7" s="1" customFormat="1" ht="12.75" x14ac:dyDescent="0.2">
      <c r="A57" s="42"/>
      <c r="B57" s="11"/>
    </row>
  </sheetData>
  <autoFilter ref="A3:F44"/>
  <mergeCells count="2">
    <mergeCell ref="A1:F2"/>
    <mergeCell ref="A46:F4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2D884F53-8127-4E4C-A5AC-7966C301A99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COMPUTO METRICO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FRESIA Lorena</dc:creator>
  <cp:lastModifiedBy>GAMBERINI Roberta</cp:lastModifiedBy>
  <dcterms:created xsi:type="dcterms:W3CDTF">2024-04-12T12:46:25Z</dcterms:created>
  <dcterms:modified xsi:type="dcterms:W3CDTF">2024-04-12T13:39:26Z</dcterms:modified>
</cp:coreProperties>
</file>